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E51" i="1"/>
  <c r="D50" l="1"/>
  <c r="C50"/>
  <c r="B50"/>
  <c r="E49"/>
  <c r="E50" s="1"/>
  <c r="F50" s="1"/>
  <c r="D45"/>
  <c r="C45"/>
  <c r="B45"/>
  <c r="E44"/>
  <c r="E45" s="1"/>
  <c r="F45" s="1"/>
  <c r="D40"/>
  <c r="C40"/>
  <c r="B40"/>
  <c r="E39"/>
  <c r="E40" s="1"/>
  <c r="F40" s="1"/>
  <c r="D35"/>
  <c r="C35"/>
  <c r="B35"/>
  <c r="E34"/>
  <c r="E35" s="1"/>
  <c r="F35" s="1"/>
  <c r="D30"/>
  <c r="C30"/>
  <c r="B30"/>
  <c r="E29"/>
  <c r="E30" s="1"/>
  <c r="F30" s="1"/>
  <c r="D25"/>
  <c r="C25"/>
  <c r="B25"/>
  <c r="E24"/>
  <c r="E25" s="1"/>
  <c r="F25" s="1"/>
  <c r="D20"/>
  <c r="C20"/>
  <c r="B20"/>
  <c r="E19"/>
  <c r="E20" s="1"/>
  <c r="F20" s="1"/>
  <c r="D15"/>
  <c r="C15"/>
  <c r="B15"/>
  <c r="E14"/>
  <c r="E15" s="1"/>
  <c r="F15" s="1"/>
  <c r="D10"/>
  <c r="C10"/>
  <c r="C51" s="1"/>
  <c r="B10"/>
  <c r="E9"/>
  <c r="E10" s="1"/>
  <c r="F49" l="1"/>
  <c r="F39"/>
  <c r="F29"/>
  <c r="F19"/>
  <c r="F51"/>
  <c r="F9"/>
  <c r="B51"/>
  <c r="D51"/>
  <c r="F10"/>
  <c r="F14"/>
  <c r="F24"/>
  <c r="F34"/>
  <c r="F44"/>
</calcChain>
</file>

<file path=xl/sharedStrings.xml><?xml version="1.0" encoding="utf-8"?>
<sst xmlns="http://schemas.openxmlformats.org/spreadsheetml/2006/main" count="134" uniqueCount="59">
  <si>
    <t>Категории</t>
  </si>
  <si>
    <t>Цены/поставщики</t>
  </si>
  <si>
    <t>Средняя цена</t>
  </si>
  <si>
    <t>Начальная цена</t>
  </si>
  <si>
    <t>Наименование</t>
  </si>
  <si>
    <t>Х</t>
  </si>
  <si>
    <t>Характеристика</t>
  </si>
  <si>
    <t>Количество, наб</t>
  </si>
  <si>
    <t>Цена за единицу</t>
  </si>
  <si>
    <t>Итого</t>
  </si>
  <si>
    <t>ИТОГО</t>
  </si>
  <si>
    <t>В цену товара включены расходы: на упаковку, погрузку, доставку, разгрузку,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</si>
  <si>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Номер п/п</t>
  </si>
  <si>
    <t>Наименование  источника</t>
  </si>
  <si>
    <t>Дата, номер коммерческого предложения</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</si>
  <si>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</si>
  <si>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</si>
  <si>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</si>
  <si>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31.12.2012 года</t>
  </si>
  <si>
    <t>И.о. главного врача    _________________ В.В. Быков</t>
  </si>
  <si>
    <t>Начальник ОМТС    _________________ Р.Ш.Смаилов</t>
  </si>
  <si>
    <t>Исполнитель: экономист отдела материально-технического снабжения</t>
  </si>
  <si>
    <t>Шакирова Гузель Альфировна</t>
  </si>
  <si>
    <t>тел/факс. 8(34675) 6-79-98</t>
  </si>
  <si>
    <t>e-mail: mtsucgb@mail.ru</t>
  </si>
  <si>
    <t xml:space="preserve">Системный блок
</t>
  </si>
  <si>
    <t xml:space="preserve">Корпус MidiTower ATX с мощностью блока питания не менее 400W, 2 разъема USB на передней панели в верхней части системного блока;
Дополнитальный блок питания не менее 400W в комплекте с системным блоком.
Процессор двухъядерный, на базе разъёма LGA 1155 тактовая частота не ниже 3,3 Ггц,  Кэш 2 уровня 3 Мб, частота системной шины не ниже 5000МГц; Материнская плата: LGA 1155, чипсет Intel H67 (или эквивалент), GLan; -Оперативная память не менее 4Гб (2*2) скорость работы не ниже PC3-10600 (DDR3 1333 МГц); Жесткий диск не менее 320Gb SATA 7200 об./мин. 8Мб; Встроенный видеоадаптер; Оптический привод DVD±RW, SATA;
Оптическая мышь со скроллингом не менее 2 кнопок, колесико прокрутки, не менее 600 dpi PS/2, коврик для оптической мыши; клавиатура PS/2; Устройство хранения и переноса информации USB Flash Drive, Объём не менее 8Gb Сетевой фильтр, 5 розеток, с кнопкой выключения сетевого фильтра, длина шнура не менее 5 метров. Патчкорд RG-45, длина не менее 5 метров. Операционная система Microsoft Windows 7 Professional (эквивалент не предусмотрен ввиду несовместимости товаров, на которых применяются другие товарные знаки, знаки обслуживания, и необходимости обеспечения взаимодействия товара с товарами, используемыми заказчиком) Офисное программное обеспечение Microsoft Office 2010 Professional (эквивалент не предусмотрен ввиду несовместимости товаров, на которых применяются другие товарные знаки, знаки обслуживания, и необходимости обеспечения взаимодействия товара с товарами, используемыми заказчиком) 
</t>
  </si>
  <si>
    <t xml:space="preserve">Монитор
</t>
  </si>
  <si>
    <t xml:space="preserve">Монитор Samsung B1940R диагональ не менее 19 дюймов;жидкокристаллический;разрешение не ниже 1280x1024
Частота обновления экрана не менее 75Гц; монитор с поворотом экрана
не менее 16,7 млн. цветов; видеовход D-Sub и DVI (отдельно);
контрастность не хуже 1000:1 - статическая; 50000:1 - динамическая;
формат матрицы 5:4 внутренний блок питания; наклон экрана.
</t>
  </si>
  <si>
    <t xml:space="preserve">Принтер лазерный, монохромный
</t>
  </si>
  <si>
    <t xml:space="preserve">Принтер hp LaserJet P2035 или эквивалент: лазерный, монохромный;
на базе картриджа CE505A размеры носителей-А4; скорость печати: не менее 30 стр/мин.;
выход 1-ой страницы: не более 10 секунд после включения, 0 секунд при выходе из режима ожидания; качество печати: не хуже 600х600dpi; средняя нагрузка, страниц в месяц: не менее 2500; ОЗУ: не менее 16Мб; интерфейс: USB 2.0;
совместимые ОС: Семейство ОС Windows,  Комплектность: принтер, картридж для принтера, руководство по началу работы с устройством, ПО и справочник пользователя в электронном виде (на компакт-диске), шнур питания, крышка лотка подачи.
 шнур USB для подключения к ПК Ресурс картриджа принтера не менее 2000 листов при 5% заполнении листа.
</t>
  </si>
  <si>
    <t xml:space="preserve">Принтер лазерный, цветной
</t>
  </si>
  <si>
    <t xml:space="preserve">Принтер hp COLOR LaserJet CP2025 или эквивалент: лазерный, цветной;
размеры носителей-А4; на базе картриджей CC530A,  CC531A, CC532A, CC533A 
скорость печати: не менее 20 стр/мин.; качество печати: не хуже 600х600dpi;
средняя нагрузка, страниц в месяц: 2000 листов; ОЗУ: не менее 128Мб;
интерфейс: USB 2.0; совместимые ОС: Семейство ОС Windows,
Комплектность: принтер, картридж для принтера, руководство по началу работы с устройством, ПО и справочник пользователя в электронном виде (на компакт-диске), шнур питания, крышка лотка подачи.  шнур USB для подключения к ПК
</t>
  </si>
  <si>
    <t xml:space="preserve">МФУ с функциями факса
</t>
  </si>
  <si>
    <t xml:space="preserve">Факсимильный аппарат Panasonic KX-FP207RU, с кнопками на базе Технология печати: Термоперенос Носитель: Бумага формата А4 плотностью 80 г/м  Функции: Телефона, Факса, копирование. 4 рулона термоплёнки в комплекте с факсимильным аппаратом
</t>
  </si>
  <si>
    <t xml:space="preserve">Телефонный аппарат Кнопки на базовой станции Импульсный и тональный режимы работы.
</t>
  </si>
  <si>
    <t xml:space="preserve">МФУ лазерный, чёрно-белый;
</t>
  </si>
  <si>
    <t xml:space="preserve">МФУ лазерный, монохромный Canon i-SENSYS MF4550D; размеры носителей-А4; скорость печати: не менее 25 стр/мин.; Тип используемого картриджа Cartridge 728 ; качество печати: 600 x 600 dpi, 1200 x 600 dpi (при использовании технологии автоматического улучшения изображения (Automatic Image Refinement)) ; Функция факса, телефона  Емкость податчика оригиналов (ADF) не менее 35 листов Двусторонняя печать средняя нагрузка, страниц в месяц: не менее 10000; ОЗУ: не менее 64Мб; интерфейс: USB 2.0; совместимые ОС: Семейство ОС Windows,  Комплектность: принтер, картридж для принтера, руководство по началу работы с устройством, ПО и справочник пользователя в электронном виде (на компакт-диске), шнур питания, крышка лотка подачи.  шнур USB для подключения к ПК Дополнительный картридж (Один картридж в комплекте с принтером, и один запасной.) Ресурс картриджа принтера не менее 2100 листов при 5% заполнении листа.
</t>
  </si>
  <si>
    <t>Серверный жёсткий диск HP</t>
  </si>
  <si>
    <t xml:space="preserve">Серверный жёсткий диск совместимый с серверами HP. Формат: 2,5 Дюйма
Подключение: SAS Скорость вращения диска не менее 10000 оборотов в минуту
Размер: 146 Гигабайт 
</t>
  </si>
  <si>
    <t xml:space="preserve">Ноутбук
</t>
  </si>
  <si>
    <t xml:space="preserve">
Ноутбук Samsung R540 или эквивалент: Процессор двухъядерный 2,26 Ггц,  Кэш 2 уровня 3 Мб, частота системной шины не ниже 2500МГц; Экран не менее 15.6 Дюймов (39.6 см)
Оперативная память не менее 3Гб скорость работы не ниже DDR3 1066 МГц;
Жесткий диск не менее 250Gb; Встроенный видеоадаптер с выходом VGA и HDMI на боковой стороне ноутбука; Оптический привод DVD±RW, SATA;
Оптическая мышь со скроллингом не менее 2 кнопок, колесико прокрутки, не менее 600 dpi USB, коврик для оптической мыши; Устройство хранения и переноса информации USB Flash Drive, Объём не менее 8Gb Сетевой фильтр, 5 розеток, с кнопкой выключения сетевого фильтра, длина шнура не менее 5 метров. Патчкорд RG-45, длина не менее 5 метров. Операционная система Microsoft Windows 7 Professional (эквивалент не предусмотрен ввиду несовместимости товаров, на которых применяются другие товарные знаки, знаки обслуживания, и необходимости обеспечения взаимодействия товара с товарами, используемыми заказчиком) Офисное программное обеспечение Microsoft Office 2010 Professional (эквивалент не предусмотрен ввиду несовместимости товаров, на которых применяются другие товарные знаки, знаки обслуживания, и необходимости обеспечения взаимодействия товара с товарами, используемыми заказчиком) 
</t>
  </si>
  <si>
    <t>Начальная (максимальная) цена: 308 045 (Триста восемь тысяч сорок пять  рублей) 00 копеек.</t>
  </si>
  <si>
    <r>
      <t xml:space="preserve">Способ размещения заказа                   </t>
    </r>
    <r>
      <rPr>
        <i/>
        <sz val="11"/>
        <color theme="1"/>
        <rFont val="Calibri"/>
        <family val="2"/>
        <charset val="204"/>
      </rPr>
      <t xml:space="preserve"> Открытый аукцион в электронной форме</t>
    </r>
  </si>
  <si>
    <t>Дата составления сводной таблицы 30 августа 2012 года</t>
  </si>
  <si>
    <t>Рекламное Агенство"Спектр"</t>
  </si>
  <si>
    <t>Вх.№5469 от 28.08.2012г.</t>
  </si>
  <si>
    <t>ООО"СургутОргСервис"</t>
  </si>
  <si>
    <t>Вх.№570 от 28.08.2012г.</t>
  </si>
  <si>
    <t>ООО"АВК-технологии"</t>
  </si>
  <si>
    <t>Вх.№571 от 28.08.2012г.</t>
  </si>
  <si>
    <t>г.Тюмень,ул.Энергетиков,42А,оф.209</t>
  </si>
  <si>
    <t>8(3452)36-00-07</t>
  </si>
  <si>
    <t>г.Сургут,ул.Быстринская 20</t>
  </si>
  <si>
    <t>8(3462) 21-39-09</t>
  </si>
  <si>
    <t>627140,г.Заводоуковск,ул.Первомайская,9</t>
  </si>
  <si>
    <t>8(34542)6-10-87</t>
  </si>
  <si>
    <t xml:space="preserve">Телефонный аппарат Panasonic KX-TS2365RUB
</t>
  </si>
  <si>
    <t xml:space="preserve">Обоснование расчета начальной (максимальной) цены гражданско-правового договора на поставку оргтехники за счет субсидий на выполнение муниципального задания ( бюджет города Югорска)на  2012 год для нужд МБЛПУ «ЦГБ г. Югорска»
</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</si>
</sst>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5">
    <font>
      <sz val="11"/>
      <color theme="1"/>
      <name val="Calibri"/>
      <family val="2"/>
      <charset val="204"/>
      <scheme val="minor"/>
    </font>
    <font>
      <sz val="11"/>
      <color theme="1"/>
      <name val="Calibri"/>
      <family val="2"/>
      <charset val="204"/>
      <scheme val="minor"/>
    </font>
    <font>
      <b/>
      <sz val="11"/>
      <color indexed="8"/>
      <name val="Calibri"/>
      <family val="2"/>
      <charset val="204"/>
    </font>
    <font>
      <sz val="11"/>
      <color theme="1"/>
      <name val="Calibri"/>
      <family val="2"/>
      <charset val="204"/>
    </font>
    <font>
      <i/>
      <sz val="11"/>
      <color theme="1"/>
      <name val="Calibri"/>
      <family val="2"/>
      <charset val="204"/>
    </font>
  </fonts>
  <fills count="3">
    <fill>
      <patternFill patternType="none"/>
    </fill>
    <fill>
      <patternFill patternType="gray125"/>
    </fill>
    <fill>
      <patternFill patternType="solid">
        <fgColor theme="0"/>
        <bgColor indexed="64"/>
      </patternFill>
    </fill>
  </fills>
  <borders count="2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2">
    <xf numFmtId="0" fontId="0" fillId="0" borderId="0" xfId="0"/>
    <xf numFmtId="0" fontId="2" fillId="0" borderId="18"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vertical="center" wrapText="1"/>
    </xf>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vertical="center" wrapText="1"/>
    </xf>
    <xf numFmtId="0" fontId="3" fillId="0" borderId="9" xfId="0" applyFont="1" applyBorder="1" applyAlignment="1">
      <alignment horizontal="center"/>
    </xf>
    <xf numFmtId="0" fontId="3" fillId="0" borderId="17" xfId="0" applyFont="1" applyBorder="1" applyAlignment="1">
      <alignment horizontal="center"/>
    </xf>
    <xf numFmtId="0" fontId="3" fillId="0" borderId="15" xfId="0" applyFont="1" applyBorder="1" applyAlignment="1">
      <alignment horizontal="center" vertical="center" wrapText="1"/>
    </xf>
    <xf numFmtId="0" fontId="3" fillId="0" borderId="18" xfId="0" applyFont="1" applyBorder="1" applyAlignment="1">
      <alignment horizontal="center"/>
    </xf>
    <xf numFmtId="0" fontId="3" fillId="0" borderId="19" xfId="0" applyFont="1" applyBorder="1" applyAlignment="1">
      <alignment horizontal="center"/>
    </xf>
    <xf numFmtId="0" fontId="3" fillId="0" borderId="18" xfId="0" applyFont="1" applyBorder="1" applyAlignment="1">
      <alignment horizontal="center" vertical="center" wrapText="1"/>
    </xf>
    <xf numFmtId="164" fontId="3" fillId="2" borderId="9" xfId="0" applyNumberFormat="1" applyFont="1" applyFill="1" applyBorder="1" applyAlignment="1">
      <alignment horizontal="center"/>
    </xf>
    <xf numFmtId="164" fontId="3" fillId="0" borderId="18" xfId="0" applyNumberFormat="1" applyFont="1" applyBorder="1" applyAlignment="1">
      <alignment horizontal="center"/>
    </xf>
    <xf numFmtId="164" fontId="3" fillId="0" borderId="19" xfId="0" applyNumberFormat="1" applyFont="1" applyBorder="1" applyAlignment="1">
      <alignment horizontal="center"/>
    </xf>
    <xf numFmtId="164" fontId="3" fillId="2" borderId="18" xfId="0" applyNumberFormat="1" applyFont="1" applyFill="1" applyBorder="1" applyAlignment="1">
      <alignment horizontal="center"/>
    </xf>
    <xf numFmtId="0" fontId="3" fillId="0" borderId="21" xfId="0" applyFont="1" applyBorder="1" applyAlignment="1">
      <alignment horizontal="center" vertical="center" wrapText="1"/>
    </xf>
    <xf numFmtId="164" fontId="3" fillId="2" borderId="21" xfId="0" applyNumberFormat="1" applyFont="1" applyFill="1" applyBorder="1" applyAlignment="1">
      <alignment horizontal="center"/>
    </xf>
    <xf numFmtId="164" fontId="3" fillId="0" borderId="21" xfId="0" applyNumberFormat="1" applyFont="1" applyBorder="1" applyAlignment="1">
      <alignment horizontal="center"/>
    </xf>
    <xf numFmtId="164" fontId="3" fillId="0" borderId="22" xfId="0" applyNumberFormat="1" applyFont="1" applyBorder="1" applyAlignment="1">
      <alignment horizontal="center"/>
    </xf>
    <xf numFmtId="0" fontId="3" fillId="0" borderId="9" xfId="0" applyFont="1" applyBorder="1" applyAlignment="1">
      <alignment horizontal="center" vertical="center"/>
    </xf>
    <xf numFmtId="164" fontId="3" fillId="0" borderId="0" xfId="0" applyNumberFormat="1" applyFont="1" applyBorder="1" applyAlignment="1">
      <alignment horizontal="center"/>
    </xf>
    <xf numFmtId="0" fontId="3" fillId="0" borderId="0" xfId="0" applyNumberFormat="1" applyFont="1" applyAlignment="1">
      <alignment horizontal="left" vertical="center" wrapText="1"/>
    </xf>
    <xf numFmtId="0" fontId="3" fillId="0" borderId="23" xfId="0" applyFont="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Border="1"/>
    <xf numFmtId="0" fontId="3" fillId="0" borderId="0" xfId="0" applyFont="1" applyAlignment="1">
      <alignment vertical="top"/>
    </xf>
    <xf numFmtId="0" fontId="3" fillId="0" borderId="6"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wrapText="1"/>
    </xf>
    <xf numFmtId="0" fontId="3" fillId="0" borderId="1" xfId="0" applyFont="1" applyBorder="1" applyAlignment="1">
      <alignment horizont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2" borderId="15"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0" xfId="0" applyFont="1" applyFill="1" applyBorder="1" applyAlignment="1">
      <alignment horizontal="center" vertical="top" wrapText="1"/>
    </xf>
    <xf numFmtId="0" fontId="3" fillId="0" borderId="0" xfId="0" applyNumberFormat="1" applyFont="1" applyAlignment="1">
      <alignment horizontal="left" vertical="center" wrapText="1"/>
    </xf>
    <xf numFmtId="0" fontId="3" fillId="0" borderId="0" xfId="0" applyFont="1" applyAlignment="1">
      <alignment horizontal="left"/>
    </xf>
    <xf numFmtId="44" fontId="3" fillId="0" borderId="2" xfId="1" applyFont="1" applyBorder="1" applyAlignment="1">
      <alignment horizontal="center" vertical="center" wrapText="1"/>
    </xf>
    <xf numFmtId="44" fontId="3" fillId="0" borderId="5" xfId="1" applyFont="1" applyBorder="1" applyAlignment="1">
      <alignment horizontal="center" vertical="center" wrapText="1"/>
    </xf>
    <xf numFmtId="44" fontId="3" fillId="0" borderId="26" xfId="1" applyFont="1" applyBorder="1" applyAlignment="1">
      <alignment horizontal="center" vertical="center" wrapText="1"/>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76"/>
  <sheetViews>
    <sheetView tabSelected="1" workbookViewId="0">
      <selection sqref="A1:F1"/>
    </sheetView>
  </sheetViews>
  <sheetFormatPr defaultRowHeight="15"/>
  <cols>
    <col min="1" max="1" width="15.85546875" style="3" customWidth="1"/>
    <col min="2" max="2" width="27.5703125" style="3" customWidth="1"/>
    <col min="3" max="3" width="27.85546875" style="3" customWidth="1"/>
    <col min="4" max="4" width="30.140625" style="3" customWidth="1"/>
    <col min="5" max="5" width="12.85546875" style="3" customWidth="1"/>
    <col min="6" max="6" width="13" style="3" customWidth="1"/>
    <col min="7" max="16384" width="9.140625" style="3"/>
  </cols>
  <sheetData>
    <row r="1" spans="1:6" ht="45" customHeight="1">
      <c r="A1" s="39" t="s">
        <v>58</v>
      </c>
      <c r="B1" s="39"/>
      <c r="C1" s="39"/>
      <c r="D1" s="39"/>
      <c r="E1" s="39"/>
      <c r="F1" s="39"/>
    </row>
    <row r="2" spans="1:6">
      <c r="A2" s="40"/>
      <c r="B2" s="40"/>
      <c r="C2" s="40"/>
      <c r="D2" s="40"/>
      <c r="E2" s="40"/>
      <c r="F2" s="40"/>
    </row>
    <row r="3" spans="1:6" ht="15.75" thickBot="1">
      <c r="C3" s="41" t="s">
        <v>43</v>
      </c>
      <c r="D3" s="41"/>
      <c r="E3" s="41"/>
      <c r="F3" s="41"/>
    </row>
    <row r="4" spans="1:6" ht="15.75" thickBot="1">
      <c r="A4" s="42" t="s">
        <v>0</v>
      </c>
      <c r="B4" s="44" t="s">
        <v>1</v>
      </c>
      <c r="C4" s="45"/>
      <c r="D4" s="45"/>
      <c r="E4" s="42" t="s">
        <v>2</v>
      </c>
      <c r="F4" s="42" t="s">
        <v>3</v>
      </c>
    </row>
    <row r="5" spans="1:6" ht="15.75" thickBot="1">
      <c r="A5" s="43"/>
      <c r="B5" s="4">
        <v>1</v>
      </c>
      <c r="C5" s="5">
        <v>2</v>
      </c>
      <c r="D5" s="6">
        <v>3</v>
      </c>
      <c r="E5" s="43"/>
      <c r="F5" s="43"/>
    </row>
    <row r="6" spans="1:6">
      <c r="A6" s="7" t="s">
        <v>4</v>
      </c>
      <c r="B6" s="46" t="s">
        <v>25</v>
      </c>
      <c r="C6" s="47"/>
      <c r="D6" s="47"/>
      <c r="E6" s="8" t="s">
        <v>5</v>
      </c>
      <c r="F6" s="9" t="s">
        <v>5</v>
      </c>
    </row>
    <row r="7" spans="1:6" ht="301.5" customHeight="1">
      <c r="A7" s="10" t="s">
        <v>6</v>
      </c>
      <c r="B7" s="37" t="s">
        <v>26</v>
      </c>
      <c r="C7" s="38"/>
      <c r="D7" s="38"/>
      <c r="E7" s="11"/>
      <c r="F7" s="12"/>
    </row>
    <row r="8" spans="1:6" ht="15.75" customHeight="1">
      <c r="A8" s="13" t="s">
        <v>7</v>
      </c>
      <c r="B8" s="37">
        <v>4</v>
      </c>
      <c r="C8" s="38"/>
      <c r="D8" s="38"/>
      <c r="E8" s="14" t="s">
        <v>5</v>
      </c>
      <c r="F8" s="15" t="s">
        <v>5</v>
      </c>
    </row>
    <row r="9" spans="1:6" ht="13.5" customHeight="1">
      <c r="A9" s="16" t="s">
        <v>8</v>
      </c>
      <c r="B9" s="17">
        <v>26156</v>
      </c>
      <c r="C9" s="17">
        <v>34570</v>
      </c>
      <c r="D9" s="17">
        <v>35620</v>
      </c>
      <c r="E9" s="18">
        <f>(B9+C9+D9)/3</f>
        <v>32115.333333333332</v>
      </c>
      <c r="F9" s="19">
        <f>E9</f>
        <v>32115.333333333332</v>
      </c>
    </row>
    <row r="10" spans="1:6" ht="15.75" thickBot="1">
      <c r="A10" s="16" t="s">
        <v>9</v>
      </c>
      <c r="B10" s="20">
        <f>B8*B9</f>
        <v>104624</v>
      </c>
      <c r="C10" s="20">
        <f>B8*C9</f>
        <v>138280</v>
      </c>
      <c r="D10" s="20">
        <f>D9*B8</f>
        <v>142480</v>
      </c>
      <c r="E10" s="18">
        <f>E9*B8</f>
        <v>128461.33333333333</v>
      </c>
      <c r="F10" s="19">
        <f>E10</f>
        <v>128461.33333333333</v>
      </c>
    </row>
    <row r="11" spans="1:6">
      <c r="A11" s="7" t="s">
        <v>4</v>
      </c>
      <c r="B11" s="46" t="s">
        <v>27</v>
      </c>
      <c r="C11" s="47"/>
      <c r="D11" s="47"/>
      <c r="E11" s="8" t="s">
        <v>5</v>
      </c>
      <c r="F11" s="9" t="s">
        <v>5</v>
      </c>
    </row>
    <row r="12" spans="1:6" ht="89.25" customHeight="1">
      <c r="A12" s="16" t="s">
        <v>6</v>
      </c>
      <c r="B12" s="48" t="s">
        <v>28</v>
      </c>
      <c r="C12" s="48"/>
      <c r="D12" s="48"/>
      <c r="E12" s="14"/>
      <c r="F12" s="14"/>
    </row>
    <row r="13" spans="1:6" ht="15" customHeight="1">
      <c r="A13" s="13" t="s">
        <v>7</v>
      </c>
      <c r="B13" s="37">
        <v>5</v>
      </c>
      <c r="C13" s="38"/>
      <c r="D13" s="38"/>
      <c r="E13" s="14" t="s">
        <v>5</v>
      </c>
      <c r="F13" s="15" t="s">
        <v>5</v>
      </c>
    </row>
    <row r="14" spans="1:6" ht="15" customHeight="1">
      <c r="A14" s="16" t="s">
        <v>8</v>
      </c>
      <c r="B14" s="17">
        <v>6834</v>
      </c>
      <c r="C14" s="17">
        <v>4600</v>
      </c>
      <c r="D14" s="17">
        <v>8302</v>
      </c>
      <c r="E14" s="18">
        <f>(B14+C14+D14)/3</f>
        <v>6578.666666666667</v>
      </c>
      <c r="F14" s="19">
        <f>E14</f>
        <v>6578.666666666667</v>
      </c>
    </row>
    <row r="15" spans="1:6" ht="15.75" thickBot="1">
      <c r="A15" s="16" t="s">
        <v>9</v>
      </c>
      <c r="B15" s="20">
        <f>B13*B14</f>
        <v>34170</v>
      </c>
      <c r="C15" s="20">
        <f>B13*C14</f>
        <v>23000</v>
      </c>
      <c r="D15" s="20">
        <f>D14*B13</f>
        <v>41510</v>
      </c>
      <c r="E15" s="18">
        <f>E14*B13</f>
        <v>32893.333333333336</v>
      </c>
      <c r="F15" s="19">
        <f>E15</f>
        <v>32893.333333333336</v>
      </c>
    </row>
    <row r="16" spans="1:6">
      <c r="A16" s="7" t="s">
        <v>4</v>
      </c>
      <c r="B16" s="46" t="s">
        <v>29</v>
      </c>
      <c r="C16" s="47"/>
      <c r="D16" s="47"/>
      <c r="E16" s="8" t="s">
        <v>5</v>
      </c>
      <c r="F16" s="9" t="s">
        <v>5</v>
      </c>
    </row>
    <row r="17" spans="1:6" ht="150" customHeight="1">
      <c r="A17" s="16" t="s">
        <v>6</v>
      </c>
      <c r="B17" s="37" t="s">
        <v>30</v>
      </c>
      <c r="C17" s="38"/>
      <c r="D17" s="49"/>
      <c r="E17" s="14"/>
      <c r="F17" s="14"/>
    </row>
    <row r="18" spans="1:6" ht="14.25" customHeight="1">
      <c r="A18" s="13" t="s">
        <v>7</v>
      </c>
      <c r="B18" s="37">
        <v>4</v>
      </c>
      <c r="C18" s="38"/>
      <c r="D18" s="38"/>
      <c r="E18" s="14" t="s">
        <v>5</v>
      </c>
      <c r="F18" s="15" t="s">
        <v>5</v>
      </c>
    </row>
    <row r="19" spans="1:6" ht="15.75" customHeight="1">
      <c r="A19" s="16" t="s">
        <v>8</v>
      </c>
      <c r="B19" s="17">
        <v>6052.5</v>
      </c>
      <c r="C19" s="17">
        <v>8350</v>
      </c>
      <c r="D19" s="17">
        <v>11185</v>
      </c>
      <c r="E19" s="18">
        <f>(B19+C19+D19)/3</f>
        <v>8529.1666666666661</v>
      </c>
      <c r="F19" s="19">
        <f>E19</f>
        <v>8529.1666666666661</v>
      </c>
    </row>
    <row r="20" spans="1:6" ht="15.75" thickBot="1">
      <c r="A20" s="16" t="s">
        <v>9</v>
      </c>
      <c r="B20" s="20">
        <f>B18*B19</f>
        <v>24210</v>
      </c>
      <c r="C20" s="20">
        <f>B18*C19</f>
        <v>33400</v>
      </c>
      <c r="D20" s="20">
        <f>D19*B18</f>
        <v>44740</v>
      </c>
      <c r="E20" s="18">
        <f>B18*E19</f>
        <v>34116.666666666664</v>
      </c>
      <c r="F20" s="19">
        <f>E20</f>
        <v>34116.666666666664</v>
      </c>
    </row>
    <row r="21" spans="1:6">
      <c r="A21" s="7" t="s">
        <v>4</v>
      </c>
      <c r="B21" s="46" t="s">
        <v>31</v>
      </c>
      <c r="C21" s="47"/>
      <c r="D21" s="47"/>
      <c r="E21" s="8" t="s">
        <v>5</v>
      </c>
      <c r="F21" s="9" t="s">
        <v>5</v>
      </c>
    </row>
    <row r="22" spans="1:6" ht="120" customHeight="1">
      <c r="A22" s="16" t="s">
        <v>6</v>
      </c>
      <c r="B22" s="48" t="s">
        <v>32</v>
      </c>
      <c r="C22" s="48"/>
      <c r="D22" s="48"/>
      <c r="E22" s="14"/>
      <c r="F22" s="14"/>
    </row>
    <row r="23" spans="1:6" ht="15.75" customHeight="1">
      <c r="A23" s="13" t="s">
        <v>7</v>
      </c>
      <c r="B23" s="37">
        <v>1</v>
      </c>
      <c r="C23" s="38"/>
      <c r="D23" s="38"/>
      <c r="E23" s="14" t="s">
        <v>5</v>
      </c>
      <c r="F23" s="15" t="s">
        <v>5</v>
      </c>
    </row>
    <row r="24" spans="1:6" ht="15" customHeight="1">
      <c r="A24" s="16" t="s">
        <v>8</v>
      </c>
      <c r="B24" s="20">
        <v>12956</v>
      </c>
      <c r="C24" s="20">
        <v>15950</v>
      </c>
      <c r="D24" s="20">
        <v>21196</v>
      </c>
      <c r="E24" s="18">
        <f>(B24+C24+D24)/3</f>
        <v>16700.666666666668</v>
      </c>
      <c r="F24" s="18">
        <f>E24</f>
        <v>16700.666666666668</v>
      </c>
    </row>
    <row r="25" spans="1:6" ht="15.75" thickBot="1">
      <c r="A25" s="16" t="s">
        <v>9</v>
      </c>
      <c r="B25" s="20">
        <f>B23*B24</f>
        <v>12956</v>
      </c>
      <c r="C25" s="20">
        <f>B23*C24</f>
        <v>15950</v>
      </c>
      <c r="D25" s="20">
        <f>D24*B23</f>
        <v>21196</v>
      </c>
      <c r="E25" s="18">
        <f>E24*B23</f>
        <v>16700.666666666668</v>
      </c>
      <c r="F25" s="19">
        <f>E25</f>
        <v>16700.666666666668</v>
      </c>
    </row>
    <row r="26" spans="1:6">
      <c r="A26" s="7" t="s">
        <v>4</v>
      </c>
      <c r="B26" s="46" t="s">
        <v>33</v>
      </c>
      <c r="C26" s="47"/>
      <c r="D26" s="47"/>
      <c r="E26" s="8" t="s">
        <v>5</v>
      </c>
      <c r="F26" s="9" t="s">
        <v>5</v>
      </c>
    </row>
    <row r="27" spans="1:6" ht="45.75" customHeight="1">
      <c r="A27" s="10" t="s">
        <v>6</v>
      </c>
      <c r="B27" s="37" t="s">
        <v>34</v>
      </c>
      <c r="C27" s="38"/>
      <c r="D27" s="38"/>
      <c r="E27" s="11"/>
      <c r="F27" s="12"/>
    </row>
    <row r="28" spans="1:6" ht="15" customHeight="1">
      <c r="A28" s="13" t="s">
        <v>7</v>
      </c>
      <c r="B28" s="37">
        <v>1</v>
      </c>
      <c r="C28" s="38"/>
      <c r="D28" s="38"/>
      <c r="E28" s="14" t="s">
        <v>5</v>
      </c>
      <c r="F28" s="15" t="s">
        <v>5</v>
      </c>
    </row>
    <row r="29" spans="1:6" ht="15.75" customHeight="1">
      <c r="A29" s="16" t="s">
        <v>8</v>
      </c>
      <c r="B29" s="17">
        <v>4590</v>
      </c>
      <c r="C29" s="17">
        <v>7590</v>
      </c>
      <c r="D29" s="17">
        <v>5810</v>
      </c>
      <c r="E29" s="18">
        <f>(B29+C29+D29)/3</f>
        <v>5996.666666666667</v>
      </c>
      <c r="F29" s="19">
        <f>E29</f>
        <v>5996.666666666667</v>
      </c>
    </row>
    <row r="30" spans="1:6">
      <c r="A30" s="21" t="s">
        <v>9</v>
      </c>
      <c r="B30" s="22">
        <f>B28*B29</f>
        <v>4590</v>
      </c>
      <c r="C30" s="22">
        <f>B28*C29</f>
        <v>7590</v>
      </c>
      <c r="D30" s="22">
        <f>D29*B28</f>
        <v>5810</v>
      </c>
      <c r="E30" s="23">
        <f>E29*B28</f>
        <v>5996.666666666667</v>
      </c>
      <c r="F30" s="24">
        <f>E30</f>
        <v>5996.666666666667</v>
      </c>
    </row>
    <row r="31" spans="1:6">
      <c r="A31" s="16" t="s">
        <v>4</v>
      </c>
      <c r="B31" s="48" t="s">
        <v>57</v>
      </c>
      <c r="C31" s="48"/>
      <c r="D31" s="48"/>
      <c r="E31" s="14" t="s">
        <v>5</v>
      </c>
      <c r="F31" s="14" t="s">
        <v>5</v>
      </c>
    </row>
    <row r="32" spans="1:6" ht="28.5" customHeight="1">
      <c r="A32" s="16" t="s">
        <v>6</v>
      </c>
      <c r="B32" s="48" t="s">
        <v>35</v>
      </c>
      <c r="C32" s="48"/>
      <c r="D32" s="48"/>
      <c r="E32" s="14"/>
      <c r="F32" s="14"/>
    </row>
    <row r="33" spans="1:6" ht="16.5" customHeight="1">
      <c r="A33" s="16" t="s">
        <v>7</v>
      </c>
      <c r="B33" s="48">
        <v>20</v>
      </c>
      <c r="C33" s="48"/>
      <c r="D33" s="48"/>
      <c r="E33" s="14" t="s">
        <v>5</v>
      </c>
      <c r="F33" s="14" t="s">
        <v>5</v>
      </c>
    </row>
    <row r="34" spans="1:6" ht="15" customHeight="1">
      <c r="A34" s="16" t="s">
        <v>8</v>
      </c>
      <c r="B34" s="17">
        <v>550</v>
      </c>
      <c r="C34" s="17">
        <v>630</v>
      </c>
      <c r="D34" s="17">
        <v>575</v>
      </c>
      <c r="E34" s="18">
        <f>(B34+C34+D34)/3</f>
        <v>585</v>
      </c>
      <c r="F34" s="19">
        <f>E34</f>
        <v>585</v>
      </c>
    </row>
    <row r="35" spans="1:6" ht="15.75" thickBot="1">
      <c r="A35" s="16" t="s">
        <v>9</v>
      </c>
      <c r="B35" s="20">
        <f>B33*B34</f>
        <v>11000</v>
      </c>
      <c r="C35" s="20">
        <f>B33*C34</f>
        <v>12600</v>
      </c>
      <c r="D35" s="20">
        <f>D34*B33</f>
        <v>11500</v>
      </c>
      <c r="E35" s="18">
        <f>E34*B33</f>
        <v>11700</v>
      </c>
      <c r="F35" s="19">
        <f>E35</f>
        <v>11700</v>
      </c>
    </row>
    <row r="36" spans="1:6">
      <c r="A36" s="7" t="s">
        <v>4</v>
      </c>
      <c r="B36" s="46" t="s">
        <v>36</v>
      </c>
      <c r="C36" s="47"/>
      <c r="D36" s="47"/>
      <c r="E36" s="8" t="s">
        <v>5</v>
      </c>
      <c r="F36" s="9" t="s">
        <v>5</v>
      </c>
    </row>
    <row r="37" spans="1:6" ht="180" customHeight="1">
      <c r="A37" s="10" t="s">
        <v>6</v>
      </c>
      <c r="B37" s="37" t="s">
        <v>37</v>
      </c>
      <c r="C37" s="38"/>
      <c r="D37" s="38"/>
      <c r="E37" s="11"/>
      <c r="F37" s="12"/>
    </row>
    <row r="38" spans="1:6" ht="14.25" customHeight="1">
      <c r="A38" s="13" t="s">
        <v>7</v>
      </c>
      <c r="B38" s="37">
        <v>1</v>
      </c>
      <c r="C38" s="38"/>
      <c r="D38" s="38"/>
      <c r="E38" s="14" t="s">
        <v>5</v>
      </c>
      <c r="F38" s="15" t="s">
        <v>5</v>
      </c>
    </row>
    <row r="39" spans="1:6" ht="14.25" customHeight="1">
      <c r="A39" s="16" t="s">
        <v>8</v>
      </c>
      <c r="B39" s="17">
        <v>12750</v>
      </c>
      <c r="C39" s="17">
        <v>12380</v>
      </c>
      <c r="D39" s="17">
        <v>15420</v>
      </c>
      <c r="E39" s="18">
        <f>(B39+C39+D39)/3</f>
        <v>13516.666666666666</v>
      </c>
      <c r="F39" s="19">
        <f>E39</f>
        <v>13516.666666666666</v>
      </c>
    </row>
    <row r="40" spans="1:6" ht="15.75" thickBot="1">
      <c r="A40" s="16" t="s">
        <v>9</v>
      </c>
      <c r="B40" s="20">
        <f>B38*B39</f>
        <v>12750</v>
      </c>
      <c r="C40" s="20">
        <f>B38*C39</f>
        <v>12380</v>
      </c>
      <c r="D40" s="20">
        <f>D39*B38</f>
        <v>15420</v>
      </c>
      <c r="E40" s="18">
        <f>E39*B38</f>
        <v>13516.666666666666</v>
      </c>
      <c r="F40" s="19">
        <f>E40</f>
        <v>13516.666666666666</v>
      </c>
    </row>
    <row r="41" spans="1:6">
      <c r="A41" s="7" t="s">
        <v>4</v>
      </c>
      <c r="B41" s="46" t="s">
        <v>38</v>
      </c>
      <c r="C41" s="47"/>
      <c r="D41" s="47"/>
      <c r="E41" s="8" t="s">
        <v>5</v>
      </c>
      <c r="F41" s="9" t="s">
        <v>5</v>
      </c>
    </row>
    <row r="42" spans="1:6" ht="44.25" customHeight="1">
      <c r="A42" s="10" t="s">
        <v>6</v>
      </c>
      <c r="B42" s="37" t="s">
        <v>39</v>
      </c>
      <c r="C42" s="38"/>
      <c r="D42" s="38"/>
      <c r="E42" s="11"/>
      <c r="F42" s="12"/>
    </row>
    <row r="43" spans="1:6" ht="15.75" customHeight="1">
      <c r="A43" s="13" t="s">
        <v>7</v>
      </c>
      <c r="B43" s="37">
        <v>2</v>
      </c>
      <c r="C43" s="38"/>
      <c r="D43" s="38"/>
      <c r="E43" s="14" t="s">
        <v>5</v>
      </c>
      <c r="F43" s="15" t="s">
        <v>5</v>
      </c>
    </row>
    <row r="44" spans="1:6" ht="15.75" customHeight="1">
      <c r="A44" s="16" t="s">
        <v>8</v>
      </c>
      <c r="B44" s="17">
        <v>18957</v>
      </c>
      <c r="C44" s="17">
        <v>13600</v>
      </c>
      <c r="D44" s="17">
        <v>10102</v>
      </c>
      <c r="E44" s="18">
        <f>(B44+C44+D44)/3</f>
        <v>14219.666666666666</v>
      </c>
      <c r="F44" s="19">
        <f>E44</f>
        <v>14219.666666666666</v>
      </c>
    </row>
    <row r="45" spans="1:6" ht="15.75" thickBot="1">
      <c r="A45" s="16" t="s">
        <v>9</v>
      </c>
      <c r="B45" s="20">
        <f>B43*B44</f>
        <v>37914</v>
      </c>
      <c r="C45" s="20">
        <f>B43*C44</f>
        <v>27200</v>
      </c>
      <c r="D45" s="20">
        <f>D44*B43</f>
        <v>20204</v>
      </c>
      <c r="E45" s="18">
        <f>E44*B43</f>
        <v>28439.333333333332</v>
      </c>
      <c r="F45" s="19">
        <f>E45</f>
        <v>28439.333333333332</v>
      </c>
    </row>
    <row r="46" spans="1:6">
      <c r="A46" s="7" t="s">
        <v>4</v>
      </c>
      <c r="B46" s="46" t="s">
        <v>40</v>
      </c>
      <c r="C46" s="47"/>
      <c r="D46" s="47"/>
      <c r="E46" s="8" t="s">
        <v>5</v>
      </c>
      <c r="F46" s="9" t="s">
        <v>5</v>
      </c>
    </row>
    <row r="47" spans="1:6" ht="268.5" customHeight="1">
      <c r="A47" s="10" t="s">
        <v>6</v>
      </c>
      <c r="B47" s="51" t="s">
        <v>41</v>
      </c>
      <c r="C47" s="52"/>
      <c r="D47" s="53"/>
      <c r="E47" s="25"/>
      <c r="F47" s="12"/>
    </row>
    <row r="48" spans="1:6" ht="14.25" customHeight="1">
      <c r="A48" s="13" t="s">
        <v>7</v>
      </c>
      <c r="B48" s="37">
        <v>1</v>
      </c>
      <c r="C48" s="38"/>
      <c r="D48" s="38"/>
      <c r="E48" s="14" t="s">
        <v>5</v>
      </c>
      <c r="F48" s="15" t="s">
        <v>5</v>
      </c>
    </row>
    <row r="49" spans="1:6" ht="15.75" customHeight="1">
      <c r="A49" s="16" t="s">
        <v>8</v>
      </c>
      <c r="B49" s="17">
        <v>19780</v>
      </c>
      <c r="C49" s="17">
        <v>38350</v>
      </c>
      <c r="D49" s="17">
        <v>50530</v>
      </c>
      <c r="E49" s="18">
        <f>(B49+C49+D49)/3</f>
        <v>36220</v>
      </c>
      <c r="F49" s="19">
        <f>E49</f>
        <v>36220</v>
      </c>
    </row>
    <row r="50" spans="1:6">
      <c r="A50" s="16" t="s">
        <v>9</v>
      </c>
      <c r="B50" s="20">
        <f>B48*B49</f>
        <v>19780</v>
      </c>
      <c r="C50" s="20">
        <f>B48*C49</f>
        <v>38350</v>
      </c>
      <c r="D50" s="20">
        <f>D49*B48</f>
        <v>50530</v>
      </c>
      <c r="E50" s="18">
        <f>E49*B48</f>
        <v>36220</v>
      </c>
      <c r="F50" s="19">
        <f>E50</f>
        <v>36220</v>
      </c>
    </row>
    <row r="51" spans="1:6">
      <c r="A51" s="1" t="s">
        <v>10</v>
      </c>
      <c r="B51" s="18">
        <f>B10+B15+B20+B25+B30+B35+B40+B45+B50</f>
        <v>261994</v>
      </c>
      <c r="C51" s="18">
        <f>C10+C15+C20+C25+C30+C35+C40+C45+C50</f>
        <v>308750</v>
      </c>
      <c r="D51" s="18">
        <f>D10+D15+D20+D25+D30+D35+D40+D45+D50</f>
        <v>353390</v>
      </c>
      <c r="E51" s="18">
        <f>E10+E15+E20+E25+E30+E35+E40+E45+E50</f>
        <v>308044.66666666663</v>
      </c>
      <c r="F51" s="18">
        <f>E51</f>
        <v>308044.66666666663</v>
      </c>
    </row>
    <row r="52" spans="1:6">
      <c r="A52" s="2"/>
      <c r="B52" s="26"/>
      <c r="C52" s="26"/>
      <c r="D52" s="26"/>
      <c r="E52" s="26"/>
      <c r="F52" s="26"/>
    </row>
    <row r="53" spans="1:6">
      <c r="A53" s="3" t="s">
        <v>42</v>
      </c>
    </row>
    <row r="55" spans="1:6">
      <c r="A55" s="54" t="s">
        <v>11</v>
      </c>
      <c r="B55" s="54"/>
      <c r="C55" s="54"/>
      <c r="D55" s="54"/>
      <c r="E55" s="54"/>
      <c r="F55" s="54"/>
    </row>
    <row r="56" spans="1:6">
      <c r="A56" s="54"/>
      <c r="B56" s="54"/>
      <c r="C56" s="54"/>
      <c r="D56" s="54"/>
      <c r="E56" s="54"/>
      <c r="F56" s="54"/>
    </row>
    <row r="57" spans="1:6" ht="15.75" thickBot="1">
      <c r="A57" s="27"/>
      <c r="B57" s="27"/>
      <c r="C57" s="27"/>
      <c r="D57" s="27"/>
      <c r="E57" s="27"/>
      <c r="F57" s="27"/>
    </row>
    <row r="58" spans="1:6" ht="27.75" customHeight="1" thickBot="1">
      <c r="A58" s="28" t="s">
        <v>12</v>
      </c>
      <c r="B58" s="29" t="s">
        <v>13</v>
      </c>
      <c r="C58" s="30" t="s">
        <v>14</v>
      </c>
      <c r="D58" s="44" t="s">
        <v>15</v>
      </c>
      <c r="E58" s="50"/>
      <c r="F58" s="28" t="s">
        <v>16</v>
      </c>
    </row>
    <row r="59" spans="1:6" ht="29.25" customHeight="1" thickBot="1">
      <c r="A59" s="31">
        <v>1</v>
      </c>
      <c r="B59" s="32" t="s">
        <v>45</v>
      </c>
      <c r="C59" s="33" t="s">
        <v>46</v>
      </c>
      <c r="D59" s="44" t="s">
        <v>51</v>
      </c>
      <c r="E59" s="50"/>
      <c r="F59" s="32" t="s">
        <v>52</v>
      </c>
    </row>
    <row r="60" spans="1:6" ht="28.5" customHeight="1" thickBot="1">
      <c r="A60" s="31">
        <v>2</v>
      </c>
      <c r="B60" s="32" t="s">
        <v>47</v>
      </c>
      <c r="C60" s="33" t="s">
        <v>48</v>
      </c>
      <c r="D60" s="44" t="s">
        <v>53</v>
      </c>
      <c r="E60" s="50"/>
      <c r="F60" s="36" t="s">
        <v>54</v>
      </c>
    </row>
    <row r="61" spans="1:6">
      <c r="A61" s="42">
        <v>3</v>
      </c>
      <c r="B61" s="56" t="s">
        <v>49</v>
      </c>
      <c r="C61" s="56" t="s">
        <v>50</v>
      </c>
      <c r="D61" s="58" t="s">
        <v>55</v>
      </c>
      <c r="E61" s="59"/>
      <c r="F61" s="42" t="s">
        <v>56</v>
      </c>
    </row>
    <row r="62" spans="1:6" ht="12.75" customHeight="1" thickBot="1">
      <c r="A62" s="43"/>
      <c r="B62" s="57"/>
      <c r="C62" s="57"/>
      <c r="D62" s="60"/>
      <c r="E62" s="61"/>
      <c r="F62" s="43"/>
    </row>
    <row r="63" spans="1:6" ht="36" customHeight="1">
      <c r="A63" s="40" t="s">
        <v>17</v>
      </c>
      <c r="B63" s="40"/>
      <c r="C63" s="40"/>
      <c r="D63" s="40"/>
      <c r="E63" s="40"/>
      <c r="F63" s="40"/>
    </row>
    <row r="64" spans="1:6">
      <c r="A64" s="40"/>
      <c r="B64" s="40"/>
      <c r="C64" s="40"/>
      <c r="D64" s="40"/>
      <c r="E64" s="40"/>
      <c r="F64" s="40"/>
    </row>
    <row r="65" spans="1:4" ht="5.25" customHeight="1">
      <c r="A65" s="34"/>
      <c r="B65" s="34"/>
      <c r="C65" s="34"/>
      <c r="D65" s="34"/>
    </row>
    <row r="66" spans="1:4">
      <c r="A66" s="35" t="s">
        <v>18</v>
      </c>
    </row>
    <row r="67" spans="1:4" ht="25.5" customHeight="1">
      <c r="A67" s="3" t="s">
        <v>19</v>
      </c>
    </row>
    <row r="69" spans="1:4" ht="10.5" customHeight="1">
      <c r="A69" s="3" t="s">
        <v>20</v>
      </c>
    </row>
    <row r="70" spans="1:4" ht="7.5" customHeight="1"/>
    <row r="71" spans="1:4">
      <c r="A71" s="3" t="s">
        <v>44</v>
      </c>
    </row>
    <row r="72" spans="1:4" ht="6.75" customHeight="1"/>
    <row r="73" spans="1:4">
      <c r="A73" s="3" t="s">
        <v>21</v>
      </c>
    </row>
    <row r="74" spans="1:4">
      <c r="A74" s="55" t="s">
        <v>22</v>
      </c>
      <c r="B74" s="55"/>
      <c r="C74" s="55"/>
      <c r="D74" s="55"/>
    </row>
    <row r="75" spans="1:4">
      <c r="A75" s="3" t="s">
        <v>23</v>
      </c>
    </row>
    <row r="76" spans="1:4">
      <c r="A76" s="3" t="s">
        <v>24</v>
      </c>
    </row>
  </sheetData>
  <mergeCells count="45">
    <mergeCell ref="A63:F64"/>
    <mergeCell ref="A74:D74"/>
    <mergeCell ref="D60:E60"/>
    <mergeCell ref="A61:A62"/>
    <mergeCell ref="B61:B62"/>
    <mergeCell ref="C61:C62"/>
    <mergeCell ref="D61:E62"/>
    <mergeCell ref="F61:F62"/>
    <mergeCell ref="D59:E59"/>
    <mergeCell ref="B36:D36"/>
    <mergeCell ref="B37:D37"/>
    <mergeCell ref="B38:D38"/>
    <mergeCell ref="B41:D41"/>
    <mergeCell ref="B42:D42"/>
    <mergeCell ref="B43:D43"/>
    <mergeCell ref="B46:D46"/>
    <mergeCell ref="B47:D47"/>
    <mergeCell ref="B48:D48"/>
    <mergeCell ref="A55:F56"/>
    <mergeCell ref="D58:E58"/>
    <mergeCell ref="B33:D33"/>
    <mergeCell ref="B16:D16"/>
    <mergeCell ref="B17:D17"/>
    <mergeCell ref="B18:D18"/>
    <mergeCell ref="B21:D21"/>
    <mergeCell ref="B22:D22"/>
    <mergeCell ref="B23:D23"/>
    <mergeCell ref="B26:D26"/>
    <mergeCell ref="B27:D27"/>
    <mergeCell ref="B28:D28"/>
    <mergeCell ref="B31:D31"/>
    <mergeCell ref="B32:D32"/>
    <mergeCell ref="B13:D13"/>
    <mergeCell ref="A1:F1"/>
    <mergeCell ref="A2:F2"/>
    <mergeCell ref="C3:F3"/>
    <mergeCell ref="A4:A5"/>
    <mergeCell ref="B4:D4"/>
    <mergeCell ref="E4:E5"/>
    <mergeCell ref="F4:F5"/>
    <mergeCell ref="B6:D6"/>
    <mergeCell ref="B7:D7"/>
    <mergeCell ref="B8:D8"/>
    <mergeCell ref="B11:D11"/>
    <mergeCell ref="B12:D12"/>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2012-10-03T08:29:54Z</dcterms:modified>
</cp:coreProperties>
</file>